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ebeal/Google Drive/iGEM Measurement 2019/Working group - Protocols/Excel templates/"/>
    </mc:Choice>
  </mc:AlternateContent>
  <xr:revisionPtr revIDLastSave="0" documentId="13_ncr:1_{DDB1F555-89AA-544C-879C-1EBC718AA364}" xr6:coauthVersionLast="36" xr6:coauthVersionMax="36" xr10:uidLastSave="{00000000-0000-0000-0000-000000000000}"/>
  <bookViews>
    <workbookView xWindow="14220" yWindow="5300" windowWidth="30420" windowHeight="15440" tabRatio="646" activeTab="1" xr2:uid="{00000000-000D-0000-FFFF-FFFF00000000}"/>
  </bookViews>
  <sheets>
    <sheet name="OD600 reference point" sheetId="1" r:id="rId1"/>
    <sheet name="Raw Experimental Measurements" sheetId="5" r:id="rId2"/>
    <sheet name="Experiment OD600 values" sheetId="4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7" i="4" l="1"/>
  <c r="L27" i="4"/>
  <c r="K27" i="4"/>
  <c r="J27" i="4"/>
  <c r="I27" i="4"/>
  <c r="H27" i="4"/>
  <c r="G27" i="4"/>
  <c r="F27" i="4"/>
  <c r="E27" i="4"/>
  <c r="D27" i="4"/>
  <c r="C27" i="4"/>
  <c r="B27" i="4"/>
  <c r="M26" i="4"/>
  <c r="L26" i="4"/>
  <c r="K26" i="4"/>
  <c r="J26" i="4"/>
  <c r="I26" i="4"/>
  <c r="H26" i="4"/>
  <c r="G26" i="4"/>
  <c r="F26" i="4"/>
  <c r="E26" i="4"/>
  <c r="D26" i="4"/>
  <c r="C26" i="4"/>
  <c r="B26" i="4"/>
  <c r="M25" i="4"/>
  <c r="L25" i="4"/>
  <c r="K25" i="4"/>
  <c r="J25" i="4"/>
  <c r="I25" i="4"/>
  <c r="H25" i="4"/>
  <c r="G25" i="4"/>
  <c r="F25" i="4"/>
  <c r="E25" i="4"/>
  <c r="D25" i="4"/>
  <c r="C25" i="4"/>
  <c r="B25" i="4"/>
  <c r="M24" i="4"/>
  <c r="L24" i="4"/>
  <c r="K24" i="4"/>
  <c r="J24" i="4"/>
  <c r="I24" i="4"/>
  <c r="H24" i="4"/>
  <c r="G24" i="4"/>
  <c r="F24" i="4"/>
  <c r="E24" i="4"/>
  <c r="D24" i="4"/>
  <c r="C24" i="4"/>
  <c r="B24" i="4"/>
  <c r="M23" i="4"/>
  <c r="L23" i="4"/>
  <c r="K23" i="4"/>
  <c r="J23" i="4"/>
  <c r="I23" i="4"/>
  <c r="H23" i="4"/>
  <c r="G23" i="4"/>
  <c r="F23" i="4"/>
  <c r="E23" i="4"/>
  <c r="D23" i="4"/>
  <c r="C23" i="4"/>
  <c r="B23" i="4"/>
  <c r="M22" i="4"/>
  <c r="L22" i="4"/>
  <c r="K22" i="4"/>
  <c r="J22" i="4"/>
  <c r="I22" i="4"/>
  <c r="H22" i="4"/>
  <c r="G22" i="4"/>
  <c r="F22" i="4"/>
  <c r="E22" i="4"/>
  <c r="D22" i="4"/>
  <c r="C22" i="4"/>
  <c r="B22" i="4"/>
  <c r="M21" i="4"/>
  <c r="L21" i="4"/>
  <c r="K21" i="4"/>
  <c r="J21" i="4"/>
  <c r="I21" i="4"/>
  <c r="H21" i="4"/>
  <c r="G21" i="4"/>
  <c r="F21" i="4"/>
  <c r="E21" i="4"/>
  <c r="D21" i="4"/>
  <c r="C21" i="4"/>
  <c r="B21" i="4"/>
  <c r="M20" i="4"/>
  <c r="L20" i="4"/>
  <c r="K20" i="4"/>
  <c r="J20" i="4"/>
  <c r="I20" i="4"/>
  <c r="H20" i="4"/>
  <c r="G20" i="4"/>
  <c r="F20" i="4"/>
  <c r="E20" i="4"/>
  <c r="D20" i="4"/>
  <c r="C20" i="4"/>
  <c r="B20" i="4"/>
  <c r="D2" i="4"/>
  <c r="B9" i="1"/>
  <c r="B7" i="1"/>
  <c r="C6" i="1"/>
  <c r="B6" i="1"/>
  <c r="H5" i="5"/>
  <c r="H7" i="5"/>
  <c r="D3" i="4" l="1"/>
  <c r="D4" i="4" s="1"/>
  <c r="M16" i="4" l="1"/>
  <c r="J12" i="4"/>
  <c r="B11" i="4"/>
  <c r="K16" i="4"/>
  <c r="L10" i="4"/>
  <c r="J15" i="4"/>
  <c r="D13" i="4"/>
  <c r="H12" i="4"/>
  <c r="B16" i="4"/>
  <c r="B13" i="4"/>
  <c r="G9" i="4"/>
  <c r="I13" i="4"/>
  <c r="M9" i="4"/>
  <c r="I9" i="4"/>
  <c r="E14" i="4"/>
  <c r="E16" i="4"/>
  <c r="I16" i="4"/>
  <c r="C14" i="4"/>
  <c r="I14" i="4"/>
  <c r="D11" i="4"/>
  <c r="H9" i="4"/>
  <c r="K10" i="4"/>
  <c r="M15" i="4"/>
  <c r="L9" i="4"/>
  <c r="C9" i="4"/>
  <c r="J16" i="4"/>
  <c r="H16" i="4"/>
  <c r="H14" i="4"/>
  <c r="F14" i="4"/>
  <c r="I15" i="4"/>
  <c r="G15" i="4"/>
  <c r="M12" i="4"/>
  <c r="E13" i="4"/>
  <c r="H10" i="4"/>
  <c r="K14" i="4"/>
  <c r="I11" i="4"/>
  <c r="E9" i="4"/>
  <c r="L14" i="4"/>
  <c r="G11" i="4"/>
  <c r="F9" i="4"/>
  <c r="L12" i="4"/>
  <c r="D15" i="4"/>
  <c r="M14" i="4"/>
  <c r="J10" i="4"/>
  <c r="F16" i="4"/>
  <c r="F15" i="4"/>
  <c r="M11" i="4"/>
  <c r="M13" i="4"/>
  <c r="F12" i="4"/>
  <c r="G10" i="4"/>
  <c r="E11" i="4"/>
  <c r="G16" i="4"/>
  <c r="C15" i="4"/>
  <c r="B10" i="4"/>
  <c r="J13" i="4"/>
  <c r="B12" i="4"/>
  <c r="C16" i="4"/>
  <c r="C13" i="4"/>
  <c r="H15" i="4"/>
  <c r="L13" i="4"/>
  <c r="K9" i="4"/>
  <c r="L16" i="4"/>
  <c r="D16" i="4"/>
  <c r="I12" i="4"/>
  <c r="I10" i="4"/>
  <c r="H11" i="4"/>
  <c r="J11" i="4"/>
  <c r="J9" i="4"/>
  <c r="F11" i="4"/>
  <c r="G13" i="4"/>
  <c r="G12" i="4"/>
  <c r="D9" i="4"/>
  <c r="E12" i="4"/>
  <c r="K12" i="4"/>
  <c r="G14" i="4"/>
  <c r="J14" i="4"/>
  <c r="F10" i="4"/>
  <c r="C11" i="4"/>
  <c r="M10" i="4"/>
  <c r="D12" i="4"/>
  <c r="K15" i="4"/>
  <c r="L15" i="4"/>
  <c r="K13" i="4"/>
  <c r="H13" i="4"/>
  <c r="B14" i="4"/>
  <c r="K11" i="4"/>
  <c r="D10" i="4"/>
  <c r="C10" i="4"/>
  <c r="F13" i="4"/>
  <c r="D14" i="4"/>
  <c r="E15" i="4"/>
  <c r="L11" i="4"/>
  <c r="E10" i="4"/>
  <c r="B15" i="4"/>
  <c r="B9" i="4"/>
  <c r="C12" i="4"/>
</calcChain>
</file>

<file path=xl/sharedStrings.xml><?xml version="1.0" encoding="utf-8"?>
<sst xmlns="http://schemas.openxmlformats.org/spreadsheetml/2006/main" count="64" uniqueCount="45">
  <si>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</si>
  <si>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</si>
  <si>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</si>
  <si>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</si>
  <si>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</si>
  <si>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</si>
  <si>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</si>
  <si>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</si>
  <si>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</si>
  <si>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</si>
  <si>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OD600/Abs600</t>
  </si>
  <si>
    <t>Unit Scaling Factors:</t>
  </si>
  <si>
    <t>Experimental Values:</t>
  </si>
  <si>
    <t>H2O</t>
  </si>
  <si>
    <t>Enter Abs600 absorbance measurements into blue cells</t>
  </si>
  <si>
    <t>Raw Plate Readings</t>
  </si>
  <si>
    <t>Abs600 Raw Readings:</t>
  </si>
  <si>
    <t>Reference value is for 100uL of LUDOX CL-X in a well of a standard 96-well flat-bottom black with clear bottom plate</t>
  </si>
  <si>
    <t>OD600 / Abs600</t>
  </si>
  <si>
    <t>LUDOX CL-X</t>
  </si>
  <si>
    <t>Gold cells are calculated from values on other sheets</t>
  </si>
  <si>
    <t>Media Blank Control Wells:</t>
  </si>
  <si>
    <t>Identify the plate wells containing your media blank controls in the blue cells; the ranges will be calculated in gold and highlighted in green eblow</t>
  </si>
  <si>
    <t>First well row (A-H):</t>
  </si>
  <si>
    <t>A</t>
  </si>
  <si>
    <t>Abs600 blanks:</t>
  </si>
  <si>
    <t>First well column (1-12):</t>
  </si>
  <si>
    <t>Last well row (A-H):</t>
  </si>
  <si>
    <t>D</t>
  </si>
  <si>
    <t>Abs600 blank mean:</t>
  </si>
  <si>
    <t>Last well column (1-12):</t>
  </si>
  <si>
    <t>B</t>
  </si>
  <si>
    <t>C</t>
  </si>
  <si>
    <t>E</t>
  </si>
  <si>
    <t>F</t>
  </si>
  <si>
    <t>G</t>
  </si>
  <si>
    <t>H</t>
  </si>
  <si>
    <t>Calculated values imported from prior sheets</t>
  </si>
  <si>
    <t>Calibration ready?</t>
  </si>
  <si>
    <t>Net OD600:</t>
  </si>
  <si>
    <t>Net Abs600</t>
  </si>
  <si>
    <t>Enter Abs600 measurements into blue cells on "Raw Experimental Measurements"</t>
  </si>
  <si>
    <t>This sheet will contain experimental measurements (e.g., of cells) calibrated by the data in "OD600 reference point"</t>
  </si>
  <si>
    <t>Copy Abs600 measurements from your plate reader from your experiment (not calibrants) into the blue and green cells of the plate rectangles</t>
  </si>
  <si>
    <t>They will automatically propagate into the correct locations in the "Experiment OD600 values"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</si>
</sst>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0" fillId="3" borderId="3" xfId="0" applyNumberForma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0" fillId="2" borderId="1" xfId="0" applyNumberFormat="1" applyFill="1" applyBorder="1"/>
    <xf numFmtId="164" fontId="0" fillId="3" borderId="3" xfId="0" applyNumberFormat="1" applyFill="1" applyBorder="1"/>
    <xf numFmtId="164" fontId="0" fillId="3" borderId="1" xfId="0" applyNumberFormat="1" applyFill="1" applyBorder="1"/>
    <xf numFmtId="164" fontId="10" fillId="3" borderId="1" xfId="0" applyNumberFormat="1" applyFont="1" applyFill="1" applyBorder="1"/>
    <xf numFmtId="0" fontId="0" fillId="2" borderId="1" xfId="0" applyFill="1" applyBorder="1" applyAlignment="1">
      <alignment horizontal="center"/>
    </xf>
    <xf numFmtId="11" fontId="0" fillId="3" borderId="1" xfId="0" applyNumberFormat="1" applyFill="1" applyBorder="1" applyAlignment="1">
      <alignment horizontal="center"/>
    </xf>
    <xf numFmtId="11" fontId="0" fillId="3" borderId="1" xfId="0" applyNumberFormat="1" applyFill="1" applyBorder="1"/>
    <xf numFmtId="0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Border="1"/>
    <xf numFmtId="0" fontId="0" fillId="0" borderId="0" xfId="0" applyFont="1" applyAlignment="1">
      <alignment horizontal="center"/>
    </xf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workbookViewId="0">
      <selection activeCell="B9" sqref="B9"/>
    </sheetView>
  </sheetViews>
  <sheetFormatPr baseColWidth="10" defaultColWidth="8.83203125" defaultRowHeight="15" x14ac:dyDescent="0.2"/>
  <cols>
    <col min="1" max="1" width="15.6640625" customWidth="1"/>
    <col min="2" max="2" width="10.33203125" customWidth="1"/>
  </cols>
  <sheetData>
    <row r="1" spans="1:7" x14ac:dyDescent="0.2">
      <c r="B1" t="s">
        <v>19</v>
      </c>
      <c r="C1" t="s">
        <v>13</v>
      </c>
    </row>
    <row r="2" spans="1:7" x14ac:dyDescent="0.2">
      <c r="A2" t="s">
        <v>0</v>
      </c>
      <c r="B2" s="13"/>
      <c r="C2" s="13"/>
      <c r="E2" s="6" t="s">
        <v>14</v>
      </c>
    </row>
    <row r="3" spans="1:7" x14ac:dyDescent="0.2">
      <c r="A3" t="s">
        <v>1</v>
      </c>
      <c r="B3" s="13"/>
      <c r="C3" s="13"/>
      <c r="E3" s="6" t="s">
        <v>7</v>
      </c>
    </row>
    <row r="4" spans="1:7" x14ac:dyDescent="0.2">
      <c r="A4" t="s">
        <v>2</v>
      </c>
      <c r="B4" s="13"/>
      <c r="C4" s="13"/>
    </row>
    <row r="5" spans="1:7" x14ac:dyDescent="0.2">
      <c r="A5" t="s">
        <v>3</v>
      </c>
      <c r="B5" s="13"/>
      <c r="C5" s="13"/>
    </row>
    <row r="6" spans="1:7" x14ac:dyDescent="0.2">
      <c r="A6" t="s">
        <v>4</v>
      </c>
      <c r="B6" s="14" t="str">
        <f>IF(COUNTA(B2:B5),AVERAGE(B2:B5),"---")</f>
        <v>---</v>
      </c>
      <c r="C6" s="14" t="str">
        <f>IF(COUNTA(C2:C5),AVERAGE(C2:C5),"---")</f>
        <v>---</v>
      </c>
    </row>
    <row r="7" spans="1:7" x14ac:dyDescent="0.2">
      <c r="A7" t="s">
        <v>5</v>
      </c>
      <c r="B7" s="15" t="str">
        <f>IF(AND(ISNUMBER(B6),ISNUMBER(C6)),$B$6-$C$6,"---")</f>
        <v>---</v>
      </c>
      <c r="E7" s="3" t="s">
        <v>8</v>
      </c>
    </row>
    <row r="8" spans="1:7" x14ac:dyDescent="0.2">
      <c r="A8" t="s">
        <v>6</v>
      </c>
      <c r="B8" s="16">
        <v>6.3E-2</v>
      </c>
      <c r="E8" s="11" t="s">
        <v>17</v>
      </c>
    </row>
    <row r="9" spans="1:7" x14ac:dyDescent="0.2">
      <c r="A9" t="s">
        <v>10</v>
      </c>
      <c r="B9" s="15" t="str">
        <f>IF(ISNUMBER(B7),$B$8/$B$7,"---")</f>
        <v>---</v>
      </c>
      <c r="E9" s="3" t="s">
        <v>9</v>
      </c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2"/>
      <c r="C14" s="2"/>
      <c r="D14" s="2"/>
      <c r="E14" s="2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9"/>
  <sheetViews>
    <sheetView tabSelected="1" workbookViewId="0">
      <selection activeCell="E3" sqref="E3"/>
    </sheetView>
  </sheetViews>
  <sheetFormatPr baseColWidth="10" defaultRowHeight="15" x14ac:dyDescent="0.2"/>
  <cols>
    <col min="1" max="1" width="5.1640625" customWidth="1"/>
    <col min="2" max="13" width="9.83203125" customWidth="1"/>
    <col min="14" max="14" width="6.1640625" customWidth="1"/>
    <col min="15" max="15" width="17.1640625" customWidth="1"/>
    <col min="16" max="24" width="9.83203125" customWidth="1"/>
  </cols>
  <sheetData>
    <row r="1" spans="1:13" ht="19" x14ac:dyDescent="0.25">
      <c r="A1" s="8" t="s">
        <v>15</v>
      </c>
      <c r="E1" s="6" t="s">
        <v>43</v>
      </c>
    </row>
    <row r="2" spans="1:13" x14ac:dyDescent="0.2">
      <c r="E2" s="6" t="s">
        <v>44</v>
      </c>
    </row>
    <row r="4" spans="1:13" ht="16" x14ac:dyDescent="0.2">
      <c r="A4" s="12" t="s">
        <v>21</v>
      </c>
      <c r="D4" s="6" t="s">
        <v>22</v>
      </c>
    </row>
    <row r="5" spans="1:13" x14ac:dyDescent="0.2">
      <c r="A5" t="s">
        <v>23</v>
      </c>
      <c r="D5" s="17" t="s">
        <v>24</v>
      </c>
      <c r="F5" t="s">
        <v>25</v>
      </c>
      <c r="H5" s="18" t="str">
        <f ca="1">CONCATENATE(ADDRESS(COLUMN(INDIRECT((D5)&amp;1))+11,D6+1,4),":",ADDRESS(COLUMN(INDIRECT((D7)&amp;1))+11,D8+1,4))</f>
        <v>M12:M15</v>
      </c>
    </row>
    <row r="6" spans="1:13" x14ac:dyDescent="0.2">
      <c r="A6" t="s">
        <v>26</v>
      </c>
      <c r="D6" s="17">
        <v>12</v>
      </c>
    </row>
    <row r="7" spans="1:13" x14ac:dyDescent="0.2">
      <c r="A7" t="s">
        <v>27</v>
      </c>
      <c r="D7" s="17" t="s">
        <v>28</v>
      </c>
      <c r="F7" t="s">
        <v>29</v>
      </c>
      <c r="H7" s="19" t="str">
        <f ca="1">IF(COUNTA(INDIRECT(H5))&gt;0,AVERAGE(INDIRECT(H5)),"---")</f>
        <v>---</v>
      </c>
      <c r="L7" s="20"/>
    </row>
    <row r="8" spans="1:13" x14ac:dyDescent="0.2">
      <c r="A8" t="s">
        <v>30</v>
      </c>
      <c r="D8" s="17">
        <v>12</v>
      </c>
    </row>
    <row r="10" spans="1:13" ht="16" x14ac:dyDescent="0.2">
      <c r="A10" s="12" t="s">
        <v>16</v>
      </c>
    </row>
    <row r="11" spans="1:13" x14ac:dyDescent="0.2">
      <c r="A11" s="10"/>
      <c r="B11" s="21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  <c r="L11" s="21">
        <v>11</v>
      </c>
      <c r="M11" s="21">
        <v>12</v>
      </c>
    </row>
    <row r="12" spans="1:13" x14ac:dyDescent="0.2">
      <c r="A12" s="21" t="s">
        <v>24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">
      <c r="A13" s="21" t="s">
        <v>31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">
      <c r="A14" s="21" t="s">
        <v>32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">
      <c r="A15" s="21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">
      <c r="A16" s="21" t="s">
        <v>33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">
      <c r="A17" s="21" t="s">
        <v>34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">
      <c r="A18" s="21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">
      <c r="A19" s="21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</sheetData>
  <conditionalFormatting sqref="B12:M19">
    <cfRule type="expression" dxfId="0" priority="1">
      <formula>AND(ROW()&gt;=CELL("row",INDIRECT($H$5)),ROW()&lt;=(CELL("row",INDIRECT($H$5))+ROWS(INDIRECT($H$5))-1),COLUMN()&gt;=CELL("col",INDIRECT($H$5)),COLUMN()&lt;=(CELL("col",INDIRECT($H$5))+COLUMNS(INDIRECT($H$5))-1))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H1" sqref="H1"/>
    </sheetView>
  </sheetViews>
  <sheetFormatPr baseColWidth="10" defaultRowHeight="15" x14ac:dyDescent="0.2"/>
  <cols>
    <col min="1" max="1" width="5.1640625" customWidth="1"/>
    <col min="2" max="13" width="9.83203125" customWidth="1"/>
    <col min="14" max="23" width="9.6640625" customWidth="1"/>
    <col min="25" max="30" width="10.83203125" customWidth="1"/>
  </cols>
  <sheetData>
    <row r="1" spans="1:14" ht="19" x14ac:dyDescent="0.25">
      <c r="A1" s="7" t="s">
        <v>11</v>
      </c>
      <c r="B1" s="22"/>
      <c r="C1" s="22"/>
      <c r="D1" s="3" t="s">
        <v>37</v>
      </c>
      <c r="H1" s="6" t="s">
        <v>42</v>
      </c>
      <c r="M1" s="6"/>
    </row>
    <row r="2" spans="1:14" x14ac:dyDescent="0.2">
      <c r="A2" t="s">
        <v>18</v>
      </c>
      <c r="D2" s="9" t="str">
        <f>'OD600 reference point'!B9</f>
        <v>---</v>
      </c>
      <c r="H2" s="6" t="s">
        <v>41</v>
      </c>
      <c r="M2" s="6"/>
    </row>
    <row r="3" spans="1:14" x14ac:dyDescent="0.2">
      <c r="A3" t="s">
        <v>29</v>
      </c>
      <c r="B3" s="5"/>
      <c r="C3" s="5"/>
      <c r="D3" s="9" t="str">
        <f ca="1">'Raw Experimental Measurements'!H7</f>
        <v>---</v>
      </c>
      <c r="H3" s="6" t="s">
        <v>20</v>
      </c>
      <c r="M3" s="6"/>
    </row>
    <row r="4" spans="1:14" x14ac:dyDescent="0.2">
      <c r="A4" t="s">
        <v>38</v>
      </c>
      <c r="D4" s="9" t="b">
        <f ca="1">AND(ISNUMBER(D2),ISNUMBER(D3))</f>
        <v>0</v>
      </c>
      <c r="M4" s="6"/>
    </row>
    <row r="6" spans="1:14" ht="19" x14ac:dyDescent="0.25">
      <c r="A6" s="8" t="s">
        <v>12</v>
      </c>
      <c r="B6" s="8"/>
      <c r="C6" s="8"/>
    </row>
    <row r="7" spans="1:14" ht="16" x14ac:dyDescent="0.2">
      <c r="A7" s="12" t="s">
        <v>39</v>
      </c>
      <c r="B7" s="12"/>
      <c r="C7" s="12"/>
    </row>
    <row r="8" spans="1:14" s="4" customFormat="1" x14ac:dyDescent="0.2">
      <c r="A8" s="10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/>
    </row>
    <row r="9" spans="1:14" x14ac:dyDescent="0.2">
      <c r="A9" s="21" t="s">
        <v>24</v>
      </c>
      <c r="B9" s="19" t="str">
        <f ca="1">IF(AND($D$4,ISNUMBER(B20)),B20*$D$2,"---")</f>
        <v>---</v>
      </c>
      <c r="C9" s="19" t="str">
        <f t="shared" ref="C9:M9" ca="1" si="0">IF(AND($D$4,ISNUMBER(C20)),C20*$D$2,"---")</f>
        <v>---</v>
      </c>
      <c r="D9" s="19" t="str">
        <f t="shared" ca="1" si="0"/>
        <v>---</v>
      </c>
      <c r="E9" s="19" t="str">
        <f t="shared" ca="1" si="0"/>
        <v>---</v>
      </c>
      <c r="F9" s="19" t="str">
        <f t="shared" ca="1" si="0"/>
        <v>---</v>
      </c>
      <c r="G9" s="19" t="str">
        <f t="shared" ca="1" si="0"/>
        <v>---</v>
      </c>
      <c r="H9" s="19" t="str">
        <f t="shared" ca="1" si="0"/>
        <v>---</v>
      </c>
      <c r="I9" s="19" t="str">
        <f t="shared" ca="1" si="0"/>
        <v>---</v>
      </c>
      <c r="J9" s="19" t="str">
        <f t="shared" ca="1" si="0"/>
        <v>---</v>
      </c>
      <c r="K9" s="19" t="str">
        <f t="shared" ca="1" si="0"/>
        <v>---</v>
      </c>
      <c r="L9" s="19" t="str">
        <f t="shared" ca="1" si="0"/>
        <v>---</v>
      </c>
      <c r="M9" s="19" t="str">
        <f t="shared" ca="1" si="0"/>
        <v>---</v>
      </c>
    </row>
    <row r="10" spans="1:14" x14ac:dyDescent="0.2">
      <c r="A10" s="21" t="s">
        <v>31</v>
      </c>
      <c r="B10" s="19" t="str">
        <f t="shared" ref="B10:M16" ca="1" si="1">IF(AND($D$4,ISNUMBER(B21)),B21*$D$2,"---")</f>
        <v>---</v>
      </c>
      <c r="C10" s="19" t="str">
        <f t="shared" ca="1" si="1"/>
        <v>---</v>
      </c>
      <c r="D10" s="19" t="str">
        <f t="shared" ca="1" si="1"/>
        <v>---</v>
      </c>
      <c r="E10" s="19" t="str">
        <f t="shared" ca="1" si="1"/>
        <v>---</v>
      </c>
      <c r="F10" s="19" t="str">
        <f t="shared" ca="1" si="1"/>
        <v>---</v>
      </c>
      <c r="G10" s="19" t="str">
        <f t="shared" ca="1" si="1"/>
        <v>---</v>
      </c>
      <c r="H10" s="19" t="str">
        <f t="shared" ca="1" si="1"/>
        <v>---</v>
      </c>
      <c r="I10" s="19" t="str">
        <f t="shared" ca="1" si="1"/>
        <v>---</v>
      </c>
      <c r="J10" s="19" t="str">
        <f t="shared" ca="1" si="1"/>
        <v>---</v>
      </c>
      <c r="K10" s="19" t="str">
        <f t="shared" ca="1" si="1"/>
        <v>---</v>
      </c>
      <c r="L10" s="19" t="str">
        <f t="shared" ca="1" si="1"/>
        <v>---</v>
      </c>
      <c r="M10" s="19" t="str">
        <f t="shared" ca="1" si="1"/>
        <v>---</v>
      </c>
    </row>
    <row r="11" spans="1:14" x14ac:dyDescent="0.2">
      <c r="A11" s="21" t="s">
        <v>32</v>
      </c>
      <c r="B11" s="19" t="str">
        <f t="shared" ca="1" si="1"/>
        <v>---</v>
      </c>
      <c r="C11" s="19" t="str">
        <f t="shared" ca="1" si="1"/>
        <v>---</v>
      </c>
      <c r="D11" s="19" t="str">
        <f t="shared" ca="1" si="1"/>
        <v>---</v>
      </c>
      <c r="E11" s="19" t="str">
        <f t="shared" ca="1" si="1"/>
        <v>---</v>
      </c>
      <c r="F11" s="19" t="str">
        <f t="shared" ca="1" si="1"/>
        <v>---</v>
      </c>
      <c r="G11" s="19" t="str">
        <f t="shared" ca="1" si="1"/>
        <v>---</v>
      </c>
      <c r="H11" s="19" t="str">
        <f t="shared" ca="1" si="1"/>
        <v>---</v>
      </c>
      <c r="I11" s="19" t="str">
        <f t="shared" ca="1" si="1"/>
        <v>---</v>
      </c>
      <c r="J11" s="19" t="str">
        <f t="shared" ca="1" si="1"/>
        <v>---</v>
      </c>
      <c r="K11" s="19" t="str">
        <f t="shared" ca="1" si="1"/>
        <v>---</v>
      </c>
      <c r="L11" s="19" t="str">
        <f t="shared" ca="1" si="1"/>
        <v>---</v>
      </c>
      <c r="M11" s="19" t="str">
        <f t="shared" ca="1" si="1"/>
        <v>---</v>
      </c>
    </row>
    <row r="12" spans="1:14" x14ac:dyDescent="0.2">
      <c r="A12" s="21" t="s">
        <v>28</v>
      </c>
      <c r="B12" s="19" t="str">
        <f t="shared" ca="1" si="1"/>
        <v>---</v>
      </c>
      <c r="C12" s="19" t="str">
        <f t="shared" ca="1" si="1"/>
        <v>---</v>
      </c>
      <c r="D12" s="19" t="str">
        <f t="shared" ca="1" si="1"/>
        <v>---</v>
      </c>
      <c r="E12" s="19" t="str">
        <f t="shared" ca="1" si="1"/>
        <v>---</v>
      </c>
      <c r="F12" s="19" t="str">
        <f t="shared" ca="1" si="1"/>
        <v>---</v>
      </c>
      <c r="G12" s="19" t="str">
        <f t="shared" ca="1" si="1"/>
        <v>---</v>
      </c>
      <c r="H12" s="19" t="str">
        <f t="shared" ca="1" si="1"/>
        <v>---</v>
      </c>
      <c r="I12" s="19" t="str">
        <f t="shared" ca="1" si="1"/>
        <v>---</v>
      </c>
      <c r="J12" s="19" t="str">
        <f t="shared" ca="1" si="1"/>
        <v>---</v>
      </c>
      <c r="K12" s="19" t="str">
        <f t="shared" ca="1" si="1"/>
        <v>---</v>
      </c>
      <c r="L12" s="19" t="str">
        <f t="shared" ca="1" si="1"/>
        <v>---</v>
      </c>
      <c r="M12" s="19" t="str">
        <f t="shared" ca="1" si="1"/>
        <v>---</v>
      </c>
    </row>
    <row r="13" spans="1:14" x14ac:dyDescent="0.2">
      <c r="A13" s="21" t="s">
        <v>33</v>
      </c>
      <c r="B13" s="19" t="str">
        <f t="shared" ca="1" si="1"/>
        <v>---</v>
      </c>
      <c r="C13" s="19" t="str">
        <f t="shared" ca="1" si="1"/>
        <v>---</v>
      </c>
      <c r="D13" s="19" t="str">
        <f t="shared" ca="1" si="1"/>
        <v>---</v>
      </c>
      <c r="E13" s="19" t="str">
        <f t="shared" ca="1" si="1"/>
        <v>---</v>
      </c>
      <c r="F13" s="19" t="str">
        <f t="shared" ca="1" si="1"/>
        <v>---</v>
      </c>
      <c r="G13" s="19" t="str">
        <f t="shared" ca="1" si="1"/>
        <v>---</v>
      </c>
      <c r="H13" s="19" t="str">
        <f t="shared" ca="1" si="1"/>
        <v>---</v>
      </c>
      <c r="I13" s="19" t="str">
        <f t="shared" ca="1" si="1"/>
        <v>---</v>
      </c>
      <c r="J13" s="19" t="str">
        <f t="shared" ca="1" si="1"/>
        <v>---</v>
      </c>
      <c r="K13" s="19" t="str">
        <f t="shared" ca="1" si="1"/>
        <v>---</v>
      </c>
      <c r="L13" s="19" t="str">
        <f t="shared" ca="1" si="1"/>
        <v>---</v>
      </c>
      <c r="M13" s="19" t="str">
        <f t="shared" ca="1" si="1"/>
        <v>---</v>
      </c>
    </row>
    <row r="14" spans="1:14" x14ac:dyDescent="0.2">
      <c r="A14" s="21" t="s">
        <v>34</v>
      </c>
      <c r="B14" s="19" t="str">
        <f t="shared" ca="1" si="1"/>
        <v>---</v>
      </c>
      <c r="C14" s="19" t="str">
        <f t="shared" ca="1" si="1"/>
        <v>---</v>
      </c>
      <c r="D14" s="19" t="str">
        <f t="shared" ca="1" si="1"/>
        <v>---</v>
      </c>
      <c r="E14" s="19" t="str">
        <f t="shared" ca="1" si="1"/>
        <v>---</v>
      </c>
      <c r="F14" s="19" t="str">
        <f t="shared" ca="1" si="1"/>
        <v>---</v>
      </c>
      <c r="G14" s="19" t="str">
        <f t="shared" ca="1" si="1"/>
        <v>---</v>
      </c>
      <c r="H14" s="19" t="str">
        <f t="shared" ca="1" si="1"/>
        <v>---</v>
      </c>
      <c r="I14" s="19" t="str">
        <f t="shared" ca="1" si="1"/>
        <v>---</v>
      </c>
      <c r="J14" s="19" t="str">
        <f t="shared" ca="1" si="1"/>
        <v>---</v>
      </c>
      <c r="K14" s="19" t="str">
        <f t="shared" ca="1" si="1"/>
        <v>---</v>
      </c>
      <c r="L14" s="19" t="str">
        <f t="shared" ca="1" si="1"/>
        <v>---</v>
      </c>
      <c r="M14" s="19" t="str">
        <f t="shared" ca="1" si="1"/>
        <v>---</v>
      </c>
    </row>
    <row r="15" spans="1:14" x14ac:dyDescent="0.2">
      <c r="A15" s="21" t="s">
        <v>35</v>
      </c>
      <c r="B15" s="19" t="str">
        <f t="shared" ca="1" si="1"/>
        <v>---</v>
      </c>
      <c r="C15" s="19" t="str">
        <f t="shared" ca="1" si="1"/>
        <v>---</v>
      </c>
      <c r="D15" s="19" t="str">
        <f t="shared" ca="1" si="1"/>
        <v>---</v>
      </c>
      <c r="E15" s="19" t="str">
        <f t="shared" ca="1" si="1"/>
        <v>---</v>
      </c>
      <c r="F15" s="19" t="str">
        <f t="shared" ca="1" si="1"/>
        <v>---</v>
      </c>
      <c r="G15" s="19" t="str">
        <f t="shared" ca="1" si="1"/>
        <v>---</v>
      </c>
      <c r="H15" s="19" t="str">
        <f t="shared" ca="1" si="1"/>
        <v>---</v>
      </c>
      <c r="I15" s="19" t="str">
        <f t="shared" ca="1" si="1"/>
        <v>---</v>
      </c>
      <c r="J15" s="19" t="str">
        <f t="shared" ca="1" si="1"/>
        <v>---</v>
      </c>
      <c r="K15" s="19" t="str">
        <f t="shared" ca="1" si="1"/>
        <v>---</v>
      </c>
      <c r="L15" s="19" t="str">
        <f t="shared" ca="1" si="1"/>
        <v>---</v>
      </c>
      <c r="M15" s="19" t="str">
        <f t="shared" ca="1" si="1"/>
        <v>---</v>
      </c>
    </row>
    <row r="16" spans="1:14" x14ac:dyDescent="0.2">
      <c r="A16" s="21" t="s">
        <v>36</v>
      </c>
      <c r="B16" s="19" t="str">
        <f t="shared" ca="1" si="1"/>
        <v>---</v>
      </c>
      <c r="C16" s="19" t="str">
        <f t="shared" ca="1" si="1"/>
        <v>---</v>
      </c>
      <c r="D16" s="19" t="str">
        <f t="shared" ca="1" si="1"/>
        <v>---</v>
      </c>
      <c r="E16" s="19" t="str">
        <f t="shared" ca="1" si="1"/>
        <v>---</v>
      </c>
      <c r="F16" s="19" t="str">
        <f t="shared" ca="1" si="1"/>
        <v>---</v>
      </c>
      <c r="G16" s="19" t="str">
        <f t="shared" ca="1" si="1"/>
        <v>---</v>
      </c>
      <c r="H16" s="19" t="str">
        <f t="shared" ca="1" si="1"/>
        <v>---</v>
      </c>
      <c r="I16" s="19" t="str">
        <f t="shared" ca="1" si="1"/>
        <v>---</v>
      </c>
      <c r="J16" s="19" t="str">
        <f t="shared" ca="1" si="1"/>
        <v>---</v>
      </c>
      <c r="K16" s="19" t="str">
        <f t="shared" ca="1" si="1"/>
        <v>---</v>
      </c>
      <c r="L16" s="19" t="str">
        <f t="shared" ca="1" si="1"/>
        <v>---</v>
      </c>
      <c r="M16" s="19" t="str">
        <f t="shared" ca="1" si="1"/>
        <v>---</v>
      </c>
    </row>
    <row r="18" spans="1:13" ht="16" x14ac:dyDescent="0.2">
      <c r="A18" s="12" t="s">
        <v>40</v>
      </c>
    </row>
    <row r="19" spans="1:13" x14ac:dyDescent="0.2">
      <c r="A19" s="10"/>
      <c r="B19" s="23">
        <v>1</v>
      </c>
      <c r="C19" s="23">
        <v>2</v>
      </c>
      <c r="D19" s="23">
        <v>3</v>
      </c>
      <c r="E19" s="23">
        <v>4</v>
      </c>
      <c r="F19" s="23">
        <v>5</v>
      </c>
      <c r="G19" s="23">
        <v>6</v>
      </c>
      <c r="H19" s="23">
        <v>7</v>
      </c>
      <c r="I19" s="23">
        <v>8</v>
      </c>
      <c r="J19" s="23">
        <v>9</v>
      </c>
      <c r="K19" s="23">
        <v>10</v>
      </c>
      <c r="L19" s="23">
        <v>11</v>
      </c>
      <c r="M19" s="23">
        <v>12</v>
      </c>
    </row>
    <row r="20" spans="1:13" x14ac:dyDescent="0.2">
      <c r="A20" s="21" t="s">
        <v>24</v>
      </c>
      <c r="B20" s="15" t="str">
        <f>IF(ISNUMBER('Raw Experimental Measurements'!B12),'Raw Experimental Measurements'!B12-$D$3,"---")</f>
        <v>---</v>
      </c>
      <c r="C20" s="15" t="str">
        <f>IF(ISNUMBER('Raw Experimental Measurements'!C12),'Raw Experimental Measurements'!C12-$D$3,"---")</f>
        <v>---</v>
      </c>
      <c r="D20" s="15" t="str">
        <f>IF(ISNUMBER('Raw Experimental Measurements'!D12),'Raw Experimental Measurements'!D12-$D$3,"---")</f>
        <v>---</v>
      </c>
      <c r="E20" s="15" t="str">
        <f>IF(ISNUMBER('Raw Experimental Measurements'!E12),'Raw Experimental Measurements'!E12-$D$3,"---")</f>
        <v>---</v>
      </c>
      <c r="F20" s="15" t="str">
        <f>IF(ISNUMBER('Raw Experimental Measurements'!F12),'Raw Experimental Measurements'!F12-$D$3,"---")</f>
        <v>---</v>
      </c>
      <c r="G20" s="15" t="str">
        <f>IF(ISNUMBER('Raw Experimental Measurements'!G12),'Raw Experimental Measurements'!G12-$D$3,"---")</f>
        <v>---</v>
      </c>
      <c r="H20" s="15" t="str">
        <f>IF(ISNUMBER('Raw Experimental Measurements'!H12),'Raw Experimental Measurements'!H12-$D$3,"---")</f>
        <v>---</v>
      </c>
      <c r="I20" s="15" t="str">
        <f>IF(ISNUMBER('Raw Experimental Measurements'!I12),'Raw Experimental Measurements'!I12-$D$3,"---")</f>
        <v>---</v>
      </c>
      <c r="J20" s="15" t="str">
        <f>IF(ISNUMBER('Raw Experimental Measurements'!J12),'Raw Experimental Measurements'!J12-$D$3,"---")</f>
        <v>---</v>
      </c>
      <c r="K20" s="15" t="str">
        <f>IF(ISNUMBER('Raw Experimental Measurements'!K12),'Raw Experimental Measurements'!K12-$D$3,"---")</f>
        <v>---</v>
      </c>
      <c r="L20" s="15" t="str">
        <f>IF(ISNUMBER('Raw Experimental Measurements'!L12),'Raw Experimental Measurements'!L12-$D$3,"---")</f>
        <v>---</v>
      </c>
      <c r="M20" s="15" t="str">
        <f>IF(ISNUMBER('Raw Experimental Measurements'!M12),'Raw Experimental Measurements'!M12-$D$3,"---")</f>
        <v>---</v>
      </c>
    </row>
    <row r="21" spans="1:13" x14ac:dyDescent="0.2">
      <c r="A21" s="21" t="s">
        <v>31</v>
      </c>
      <c r="B21" s="15" t="str">
        <f>IF(ISNUMBER('Raw Experimental Measurements'!B13),'Raw Experimental Measurements'!B13-$D$3,"---")</f>
        <v>---</v>
      </c>
      <c r="C21" s="15" t="str">
        <f>IF(ISNUMBER('Raw Experimental Measurements'!C13),'Raw Experimental Measurements'!C13-$D$3,"---")</f>
        <v>---</v>
      </c>
      <c r="D21" s="15" t="str">
        <f>IF(ISNUMBER('Raw Experimental Measurements'!D13),'Raw Experimental Measurements'!D13-$D$3,"---")</f>
        <v>---</v>
      </c>
      <c r="E21" s="15" t="str">
        <f>IF(ISNUMBER('Raw Experimental Measurements'!E13),'Raw Experimental Measurements'!E13-$D$3,"---")</f>
        <v>---</v>
      </c>
      <c r="F21" s="15" t="str">
        <f>IF(ISNUMBER('Raw Experimental Measurements'!F13),'Raw Experimental Measurements'!F13-$D$3,"---")</f>
        <v>---</v>
      </c>
      <c r="G21" s="15" t="str">
        <f>IF(ISNUMBER('Raw Experimental Measurements'!G13),'Raw Experimental Measurements'!G13-$D$3,"---")</f>
        <v>---</v>
      </c>
      <c r="H21" s="15" t="str">
        <f>IF(ISNUMBER('Raw Experimental Measurements'!H13),'Raw Experimental Measurements'!H13-$D$3,"---")</f>
        <v>---</v>
      </c>
      <c r="I21" s="15" t="str">
        <f>IF(ISNUMBER('Raw Experimental Measurements'!I13),'Raw Experimental Measurements'!I13-$D$3,"---")</f>
        <v>---</v>
      </c>
      <c r="J21" s="15" t="str">
        <f>IF(ISNUMBER('Raw Experimental Measurements'!J13),'Raw Experimental Measurements'!J13-$D$3,"---")</f>
        <v>---</v>
      </c>
      <c r="K21" s="15" t="str">
        <f>IF(ISNUMBER('Raw Experimental Measurements'!K13),'Raw Experimental Measurements'!K13-$D$3,"---")</f>
        <v>---</v>
      </c>
      <c r="L21" s="15" t="str">
        <f>IF(ISNUMBER('Raw Experimental Measurements'!L13),'Raw Experimental Measurements'!L13-$D$3,"---")</f>
        <v>---</v>
      </c>
      <c r="M21" s="15" t="str">
        <f>IF(ISNUMBER('Raw Experimental Measurements'!M13),'Raw Experimental Measurements'!M13-$D$3,"---")</f>
        <v>---</v>
      </c>
    </row>
    <row r="22" spans="1:13" x14ac:dyDescent="0.2">
      <c r="A22" s="21" t="s">
        <v>32</v>
      </c>
      <c r="B22" s="15" t="str">
        <f>IF(ISNUMBER('Raw Experimental Measurements'!B14),'Raw Experimental Measurements'!B14-$D$3,"---")</f>
        <v>---</v>
      </c>
      <c r="C22" s="15" t="str">
        <f>IF(ISNUMBER('Raw Experimental Measurements'!C14),'Raw Experimental Measurements'!C14-$D$3,"---")</f>
        <v>---</v>
      </c>
      <c r="D22" s="15" t="str">
        <f>IF(ISNUMBER('Raw Experimental Measurements'!D14),'Raw Experimental Measurements'!D14-$D$3,"---")</f>
        <v>---</v>
      </c>
      <c r="E22" s="15" t="str">
        <f>IF(ISNUMBER('Raw Experimental Measurements'!E14),'Raw Experimental Measurements'!E14-$D$3,"---")</f>
        <v>---</v>
      </c>
      <c r="F22" s="15" t="str">
        <f>IF(ISNUMBER('Raw Experimental Measurements'!F14),'Raw Experimental Measurements'!F14-$D$3,"---")</f>
        <v>---</v>
      </c>
      <c r="G22" s="15" t="str">
        <f>IF(ISNUMBER('Raw Experimental Measurements'!G14),'Raw Experimental Measurements'!G14-$D$3,"---")</f>
        <v>---</v>
      </c>
      <c r="H22" s="15" t="str">
        <f>IF(ISNUMBER('Raw Experimental Measurements'!H14),'Raw Experimental Measurements'!H14-$D$3,"---")</f>
        <v>---</v>
      </c>
      <c r="I22" s="15" t="str">
        <f>IF(ISNUMBER('Raw Experimental Measurements'!I14),'Raw Experimental Measurements'!I14-$D$3,"---")</f>
        <v>---</v>
      </c>
      <c r="J22" s="15" t="str">
        <f>IF(ISNUMBER('Raw Experimental Measurements'!J14),'Raw Experimental Measurements'!J14-$D$3,"---")</f>
        <v>---</v>
      </c>
      <c r="K22" s="15" t="str">
        <f>IF(ISNUMBER('Raw Experimental Measurements'!K14),'Raw Experimental Measurements'!K14-$D$3,"---")</f>
        <v>---</v>
      </c>
      <c r="L22" s="15" t="str">
        <f>IF(ISNUMBER('Raw Experimental Measurements'!L14),'Raw Experimental Measurements'!L14-$D$3,"---")</f>
        <v>---</v>
      </c>
      <c r="M22" s="15" t="str">
        <f>IF(ISNUMBER('Raw Experimental Measurements'!M14),'Raw Experimental Measurements'!M14-$D$3,"---")</f>
        <v>---</v>
      </c>
    </row>
    <row r="23" spans="1:13" x14ac:dyDescent="0.2">
      <c r="A23" s="21" t="s">
        <v>28</v>
      </c>
      <c r="B23" s="15" t="str">
        <f>IF(ISNUMBER('Raw Experimental Measurements'!B15),'Raw Experimental Measurements'!B15-$D$3,"---")</f>
        <v>---</v>
      </c>
      <c r="C23" s="15" t="str">
        <f>IF(ISNUMBER('Raw Experimental Measurements'!C15),'Raw Experimental Measurements'!C15-$D$3,"---")</f>
        <v>---</v>
      </c>
      <c r="D23" s="15" t="str">
        <f>IF(ISNUMBER('Raw Experimental Measurements'!D15),'Raw Experimental Measurements'!D15-$D$3,"---")</f>
        <v>---</v>
      </c>
      <c r="E23" s="15" t="str">
        <f>IF(ISNUMBER('Raw Experimental Measurements'!E15),'Raw Experimental Measurements'!E15-$D$3,"---")</f>
        <v>---</v>
      </c>
      <c r="F23" s="15" t="str">
        <f>IF(ISNUMBER('Raw Experimental Measurements'!F15),'Raw Experimental Measurements'!F15-$D$3,"---")</f>
        <v>---</v>
      </c>
      <c r="G23" s="15" t="str">
        <f>IF(ISNUMBER('Raw Experimental Measurements'!G15),'Raw Experimental Measurements'!G15-$D$3,"---")</f>
        <v>---</v>
      </c>
      <c r="H23" s="15" t="str">
        <f>IF(ISNUMBER('Raw Experimental Measurements'!H15),'Raw Experimental Measurements'!H15-$D$3,"---")</f>
        <v>---</v>
      </c>
      <c r="I23" s="15" t="str">
        <f>IF(ISNUMBER('Raw Experimental Measurements'!I15),'Raw Experimental Measurements'!I15-$D$3,"---")</f>
        <v>---</v>
      </c>
      <c r="J23" s="15" t="str">
        <f>IF(ISNUMBER('Raw Experimental Measurements'!J15),'Raw Experimental Measurements'!J15-$D$3,"---")</f>
        <v>---</v>
      </c>
      <c r="K23" s="15" t="str">
        <f>IF(ISNUMBER('Raw Experimental Measurements'!K15),'Raw Experimental Measurements'!K15-$D$3,"---")</f>
        <v>---</v>
      </c>
      <c r="L23" s="15" t="str">
        <f>IF(ISNUMBER('Raw Experimental Measurements'!L15),'Raw Experimental Measurements'!L15-$D$3,"---")</f>
        <v>---</v>
      </c>
      <c r="M23" s="15" t="str">
        <f>IF(ISNUMBER('Raw Experimental Measurements'!M15),'Raw Experimental Measurements'!M15-$D$3,"---")</f>
        <v>---</v>
      </c>
    </row>
    <row r="24" spans="1:13" x14ac:dyDescent="0.2">
      <c r="A24" s="21" t="s">
        <v>33</v>
      </c>
      <c r="B24" s="15" t="str">
        <f>IF(ISNUMBER('Raw Experimental Measurements'!B16),'Raw Experimental Measurements'!B16-$D$3,"---")</f>
        <v>---</v>
      </c>
      <c r="C24" s="15" t="str">
        <f>IF(ISNUMBER('Raw Experimental Measurements'!C16),'Raw Experimental Measurements'!C16-$D$3,"---")</f>
        <v>---</v>
      </c>
      <c r="D24" s="15" t="str">
        <f>IF(ISNUMBER('Raw Experimental Measurements'!D16),'Raw Experimental Measurements'!D16-$D$3,"---")</f>
        <v>---</v>
      </c>
      <c r="E24" s="15" t="str">
        <f>IF(ISNUMBER('Raw Experimental Measurements'!E16),'Raw Experimental Measurements'!E16-$D$3,"---")</f>
        <v>---</v>
      </c>
      <c r="F24" s="15" t="str">
        <f>IF(ISNUMBER('Raw Experimental Measurements'!F16),'Raw Experimental Measurements'!F16-$D$3,"---")</f>
        <v>---</v>
      </c>
      <c r="G24" s="15" t="str">
        <f>IF(ISNUMBER('Raw Experimental Measurements'!G16),'Raw Experimental Measurements'!G16-$D$3,"---")</f>
        <v>---</v>
      </c>
      <c r="H24" s="15" t="str">
        <f>IF(ISNUMBER('Raw Experimental Measurements'!H16),'Raw Experimental Measurements'!H16-$D$3,"---")</f>
        <v>---</v>
      </c>
      <c r="I24" s="15" t="str">
        <f>IF(ISNUMBER('Raw Experimental Measurements'!I16),'Raw Experimental Measurements'!I16-$D$3,"---")</f>
        <v>---</v>
      </c>
      <c r="J24" s="15" t="str">
        <f>IF(ISNUMBER('Raw Experimental Measurements'!J16),'Raw Experimental Measurements'!J16-$D$3,"---")</f>
        <v>---</v>
      </c>
      <c r="K24" s="15" t="str">
        <f>IF(ISNUMBER('Raw Experimental Measurements'!K16),'Raw Experimental Measurements'!K16-$D$3,"---")</f>
        <v>---</v>
      </c>
      <c r="L24" s="15" t="str">
        <f>IF(ISNUMBER('Raw Experimental Measurements'!L16),'Raw Experimental Measurements'!L16-$D$3,"---")</f>
        <v>---</v>
      </c>
      <c r="M24" s="15" t="str">
        <f>IF(ISNUMBER('Raw Experimental Measurements'!M16),'Raw Experimental Measurements'!M16-$D$3,"---")</f>
        <v>---</v>
      </c>
    </row>
    <row r="25" spans="1:13" x14ac:dyDescent="0.2">
      <c r="A25" s="21" t="s">
        <v>34</v>
      </c>
      <c r="B25" s="15" t="str">
        <f>IF(ISNUMBER('Raw Experimental Measurements'!B17),'Raw Experimental Measurements'!B17-$D$3,"---")</f>
        <v>---</v>
      </c>
      <c r="C25" s="15" t="str">
        <f>IF(ISNUMBER('Raw Experimental Measurements'!C17),'Raw Experimental Measurements'!C17-$D$3,"---")</f>
        <v>---</v>
      </c>
      <c r="D25" s="15" t="str">
        <f>IF(ISNUMBER('Raw Experimental Measurements'!D17),'Raw Experimental Measurements'!D17-$D$3,"---")</f>
        <v>---</v>
      </c>
      <c r="E25" s="15" t="str">
        <f>IF(ISNUMBER('Raw Experimental Measurements'!E17),'Raw Experimental Measurements'!E17-$D$3,"---")</f>
        <v>---</v>
      </c>
      <c r="F25" s="15" t="str">
        <f>IF(ISNUMBER('Raw Experimental Measurements'!F17),'Raw Experimental Measurements'!F17-$D$3,"---")</f>
        <v>---</v>
      </c>
      <c r="G25" s="15" t="str">
        <f>IF(ISNUMBER('Raw Experimental Measurements'!G17),'Raw Experimental Measurements'!G17-$D$3,"---")</f>
        <v>---</v>
      </c>
      <c r="H25" s="15" t="str">
        <f>IF(ISNUMBER('Raw Experimental Measurements'!H17),'Raw Experimental Measurements'!H17-$D$3,"---")</f>
        <v>---</v>
      </c>
      <c r="I25" s="15" t="str">
        <f>IF(ISNUMBER('Raw Experimental Measurements'!I17),'Raw Experimental Measurements'!I17-$D$3,"---")</f>
        <v>---</v>
      </c>
      <c r="J25" s="15" t="str">
        <f>IF(ISNUMBER('Raw Experimental Measurements'!J17),'Raw Experimental Measurements'!J17-$D$3,"---")</f>
        <v>---</v>
      </c>
      <c r="K25" s="15" t="str">
        <f>IF(ISNUMBER('Raw Experimental Measurements'!K17),'Raw Experimental Measurements'!K17-$D$3,"---")</f>
        <v>---</v>
      </c>
      <c r="L25" s="15" t="str">
        <f>IF(ISNUMBER('Raw Experimental Measurements'!L17),'Raw Experimental Measurements'!L17-$D$3,"---")</f>
        <v>---</v>
      </c>
      <c r="M25" s="15" t="str">
        <f>IF(ISNUMBER('Raw Experimental Measurements'!M17),'Raw Experimental Measurements'!M17-$D$3,"---")</f>
        <v>---</v>
      </c>
    </row>
    <row r="26" spans="1:13" x14ac:dyDescent="0.2">
      <c r="A26" s="21" t="s">
        <v>35</v>
      </c>
      <c r="B26" s="15" t="str">
        <f>IF(ISNUMBER('Raw Experimental Measurements'!B18),'Raw Experimental Measurements'!B18-$D$3,"---")</f>
        <v>---</v>
      </c>
      <c r="C26" s="15" t="str">
        <f>IF(ISNUMBER('Raw Experimental Measurements'!C18),'Raw Experimental Measurements'!C18-$D$3,"---")</f>
        <v>---</v>
      </c>
      <c r="D26" s="15" t="str">
        <f>IF(ISNUMBER('Raw Experimental Measurements'!D18),'Raw Experimental Measurements'!D18-$D$3,"---")</f>
        <v>---</v>
      </c>
      <c r="E26" s="15" t="str">
        <f>IF(ISNUMBER('Raw Experimental Measurements'!E18),'Raw Experimental Measurements'!E18-$D$3,"---")</f>
        <v>---</v>
      </c>
      <c r="F26" s="15" t="str">
        <f>IF(ISNUMBER('Raw Experimental Measurements'!F18),'Raw Experimental Measurements'!F18-$D$3,"---")</f>
        <v>---</v>
      </c>
      <c r="G26" s="15" t="str">
        <f>IF(ISNUMBER('Raw Experimental Measurements'!G18),'Raw Experimental Measurements'!G18-$D$3,"---")</f>
        <v>---</v>
      </c>
      <c r="H26" s="15" t="str">
        <f>IF(ISNUMBER('Raw Experimental Measurements'!H18),'Raw Experimental Measurements'!H18-$D$3,"---")</f>
        <v>---</v>
      </c>
      <c r="I26" s="15" t="str">
        <f>IF(ISNUMBER('Raw Experimental Measurements'!I18),'Raw Experimental Measurements'!I18-$D$3,"---")</f>
        <v>---</v>
      </c>
      <c r="J26" s="15" t="str">
        <f>IF(ISNUMBER('Raw Experimental Measurements'!J18),'Raw Experimental Measurements'!J18-$D$3,"---")</f>
        <v>---</v>
      </c>
      <c r="K26" s="15" t="str">
        <f>IF(ISNUMBER('Raw Experimental Measurements'!K18),'Raw Experimental Measurements'!K18-$D$3,"---")</f>
        <v>---</v>
      </c>
      <c r="L26" s="15" t="str">
        <f>IF(ISNUMBER('Raw Experimental Measurements'!L18),'Raw Experimental Measurements'!L18-$D$3,"---")</f>
        <v>---</v>
      </c>
      <c r="M26" s="15" t="str">
        <f>IF(ISNUMBER('Raw Experimental Measurements'!M18),'Raw Experimental Measurements'!M18-$D$3,"---")</f>
        <v>---</v>
      </c>
    </row>
    <row r="27" spans="1:13" x14ac:dyDescent="0.2">
      <c r="A27" s="21" t="s">
        <v>36</v>
      </c>
      <c r="B27" s="15" t="str">
        <f>IF(ISNUMBER('Raw Experimental Measurements'!B19),'Raw Experimental Measurements'!B19-$D$3,"---")</f>
        <v>---</v>
      </c>
      <c r="C27" s="15" t="str">
        <f>IF(ISNUMBER('Raw Experimental Measurements'!C19),'Raw Experimental Measurements'!C19-$D$3,"---")</f>
        <v>---</v>
      </c>
      <c r="D27" s="15" t="str">
        <f>IF(ISNUMBER('Raw Experimental Measurements'!D19),'Raw Experimental Measurements'!D19-$D$3,"---")</f>
        <v>---</v>
      </c>
      <c r="E27" s="15" t="str">
        <f>IF(ISNUMBER('Raw Experimental Measurements'!E19),'Raw Experimental Measurements'!E19-$D$3,"---")</f>
        <v>---</v>
      </c>
      <c r="F27" s="15" t="str">
        <f>IF(ISNUMBER('Raw Experimental Measurements'!F19),'Raw Experimental Measurements'!F19-$D$3,"---")</f>
        <v>---</v>
      </c>
      <c r="G27" s="15" t="str">
        <f>IF(ISNUMBER('Raw Experimental Measurements'!G19),'Raw Experimental Measurements'!G19-$D$3,"---")</f>
        <v>---</v>
      </c>
      <c r="H27" s="15" t="str">
        <f>IF(ISNUMBER('Raw Experimental Measurements'!H19),'Raw Experimental Measurements'!H19-$D$3,"---")</f>
        <v>---</v>
      </c>
      <c r="I27" s="15" t="str">
        <f>IF(ISNUMBER('Raw Experimental Measurements'!I19),'Raw Experimental Measurements'!I19-$D$3,"---")</f>
        <v>---</v>
      </c>
      <c r="J27" s="15" t="str">
        <f>IF(ISNUMBER('Raw Experimental Measurements'!J19),'Raw Experimental Measurements'!J19-$D$3,"---")</f>
        <v>---</v>
      </c>
      <c r="K27" s="15" t="str">
        <f>IF(ISNUMBER('Raw Experimental Measurements'!K19),'Raw Experimental Measurements'!K19-$D$3,"---")</f>
        <v>---</v>
      </c>
      <c r="L27" s="15" t="str">
        <f>IF(ISNUMBER('Raw Experimental Measurements'!L19),'Raw Experimental Measurements'!L19-$D$3,"---")</f>
        <v>---</v>
      </c>
      <c r="M27" s="15" t="str">
        <f>IF(ISNUMBER('Raw Experimental Measurements'!M19),'Raw Experimental Measurements'!M19-$D$3,"---")</f>
        <v>---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OD600 reference point</vt:lpstr>
      <vt:lpstr>Raw Experimental Measurements</vt:lpstr>
      <vt:lpstr>Experiment OD600 values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Jacob Beal</cp:lastModifiedBy>
  <dcterms:created xsi:type="dcterms:W3CDTF">2016-05-08T16:01:08Z</dcterms:created>
  <dcterms:modified xsi:type="dcterms:W3CDTF">2019-08-01T12:55:11Z</dcterms:modified>
</cp:coreProperties>
</file>