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kebeal/Desktop/igem tmp/"/>
    </mc:Choice>
  </mc:AlternateContent>
  <xr:revisionPtr revIDLastSave="0" documentId="13_ncr:1_{EC682B34-DCAB-4547-934C-5D428A0D97E4}" xr6:coauthVersionLast="36" xr6:coauthVersionMax="36" xr10:uidLastSave="{00000000-0000-0000-0000-000000000000}"/>
  <bookViews>
    <workbookView xWindow="560" yWindow="3280" windowWidth="20360" windowHeight="15480" tabRatio="646" xr2:uid="{00000000-000D-0000-FFFF-FFFF00000000}"/>
  </bookViews>
  <sheets>
    <sheet name="CFU standard curve" sheetId="6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6" l="1"/>
  <c r="D1" i="6" s="1"/>
  <c r="E1" i="6" s="1"/>
  <c r="F1" i="6" s="1"/>
  <c r="G1" i="6" s="1"/>
  <c r="H1" i="6" s="1"/>
  <c r="H16" i="6" l="1"/>
  <c r="G16" i="6"/>
  <c r="F16" i="6"/>
  <c r="H15" i="6"/>
  <c r="H17" i="6" s="1"/>
  <c r="G15" i="6"/>
  <c r="G17" i="6" s="1"/>
  <c r="F15" i="6"/>
  <c r="F17" i="6" s="1"/>
  <c r="B18" i="6" l="1"/>
</calcChain>
</file>

<file path=xl/sharedStrings.xml><?xml version="1.0" encoding="utf-8"?>
<sst xmlns="http://schemas.openxmlformats.org/spreadsheetml/2006/main" count="24" uniqueCount="24">
  <si>
    <t>Gold cells are calculated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</si>
  <si>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</si>
  <si>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</si>
  <si>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</si>
  <si>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</si>
  <si>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Dilution</t>
  </si>
  <si>
    <t>Cumulative Dilution</t>
  </si>
  <si>
    <t>BBa_I20270 Culture 1, Dilution Replicate 1</t>
  </si>
  <si>
    <t>BBa_I20270 Culture 1, Dilution Replicate 2</t>
  </si>
  <si>
    <t>BBa_I20270 Culture 1, Dilution Replicate 3</t>
  </si>
  <si>
    <t>BBa_I20270 Culture 2, Dilution Replicate 1</t>
  </si>
  <si>
    <t>BBa_I20270 Culture 2, Dilution Replicate 2</t>
  </si>
  <si>
    <t>BBa_I20270 Culture 2, Dilution Replicate 3</t>
  </si>
  <si>
    <t>BBa_R0040 Culture 1, Dilution Replicate 1</t>
  </si>
  <si>
    <t>BBa_R0040 Culture 1, Dilution Replicate 2</t>
  </si>
  <si>
    <t>BBa_R0040 Culture 1, Dilution Replicate 3</t>
  </si>
  <si>
    <t>BBa_R0040 Culture 2, Dilution Replicate 1</t>
  </si>
  <si>
    <t>BBa_R0040 Culture 2, Dilution Replicate 2</t>
  </si>
  <si>
    <t>BBa_R0040 Culture 2, Dilution Replicate 3</t>
  </si>
  <si>
    <t>Enter colony counts measurements into blue cells</t>
  </si>
  <si>
    <t>Mean Colonies</t>
  </si>
  <si>
    <t>Std.Dev. Colonies</t>
  </si>
  <si>
    <t>Mean Colonies / Abs600</t>
  </si>
  <si>
    <t>CFU / Abs600: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</si>
</sst>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E+00"/>
  </numFmts>
  <fonts count="6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i/>
      <sz val="11"/>
      <color indexed="8"/>
      <name val="Calibri"/>
      <family val="2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11" fontId="0" fillId="0" borderId="0" xfId="0" applyNumberFormat="1"/>
    <xf numFmtId="0" fontId="4" fillId="0" borderId="0" xfId="0" applyFont="1"/>
    <xf numFmtId="0" fontId="5" fillId="0" borderId="0" xfId="0" applyFont="1"/>
    <xf numFmtId="11" fontId="1" fillId="0" borderId="0" xfId="0" applyNumberFormat="1" applyFont="1" applyAlignment="1">
      <alignment horizontal="center"/>
    </xf>
    <xf numFmtId="11" fontId="0" fillId="3" borderId="1" xfId="0" applyNumberFormat="1" applyFill="1" applyBorder="1"/>
    <xf numFmtId="1" fontId="1" fillId="0" borderId="0" xfId="0" applyNumberFormat="1" applyFont="1" applyAlignment="1">
      <alignment horizontal="center"/>
    </xf>
    <xf numFmtId="164" fontId="0" fillId="0" borderId="0" xfId="0" applyNumberFormat="1" applyFill="1" applyBorder="1"/>
    <xf numFmtId="1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0" fillId="0" borderId="0" xfId="0" applyNumberFormat="1" applyFill="1" applyBorder="1"/>
    <xf numFmtId="165" fontId="0" fillId="4" borderId="1" xfId="0" applyNumberFormat="1" applyFill="1" applyBorder="1"/>
    <xf numFmtId="1" fontId="0" fillId="2" borderId="1" xfId="0" applyNumberFormat="1" applyFill="1" applyBorder="1"/>
  </cellXfs>
  <cellStyles count="2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Normal" xfId="0" builtinId="0"/>
  </cellStyles>
  <dxfs count="0"/>
  <tableStyles count="0" defaultTableStyle="TableStyleMedium9" defaultPivotStyle="PivotStyleMedium4"/>
  <colors>
    <mruColors>
      <color rgb="FFFFCC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CFU Curve (log scale)</a:t>
            </a:r>
          </a:p>
        </c:rich>
      </c:tx>
      <c:layout>
        <c:manualLayout>
          <c:xMode val="edge"/>
          <c:yMode val="edge"/>
          <c:x val="0.24950702681152201"/>
          <c:y val="4.213201220660810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'CFU standard curve'!$F$1:$H$1</c:f>
              <c:numCache>
                <c:formatCode>0.00E+00</c:formatCode>
                <c:ptCount val="3"/>
                <c:pt idx="0">
                  <c:v>80000</c:v>
                </c:pt>
                <c:pt idx="1">
                  <c:v>800000</c:v>
                </c:pt>
                <c:pt idx="2">
                  <c:v>8000000</c:v>
                </c:pt>
              </c:numCache>
            </c:numRef>
          </c:xVal>
          <c:yVal>
            <c:numRef>
              <c:f>'CFU standard curve'!$F$15:$H$15</c:f>
              <c:numCache>
                <c:formatCode>0.00E+00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3B-A945-B696-14209793C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599288"/>
        <c:axId val="2083590712"/>
      </c:scatterChart>
      <c:valAx>
        <c:axId val="2083599288"/>
        <c:scaling>
          <c:logBase val="10"/>
          <c:orientation val="minMax"/>
          <c:max val="8000000"/>
          <c:min val="8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Cumulative Dilution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0712"/>
        <c:crosses val="autoZero"/>
        <c:crossBetween val="midCat"/>
      </c:valAx>
      <c:valAx>
        <c:axId val="20835907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Colonies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9288"/>
        <c:crossesAt val="0.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406400</xdr:colOff>
      <xdr:row>18</xdr:row>
      <xdr:rowOff>152400</xdr:rowOff>
    </xdr:from>
    <xdr:to>
      <xdr:col>6</xdr:col>
      <xdr:colOff>673100</xdr:colOff>
      <xdr:row>33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C5FAF1-EB12-464E-B446-35FAC7BBB4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3"/>
  <sheetViews>
    <sheetView tabSelected="1" workbookViewId="0">
      <selection activeCell="E3" sqref="E3"/>
    </sheetView>
  </sheetViews>
  <sheetFormatPr baseColWidth="10" defaultColWidth="8.83203125" defaultRowHeight="15" x14ac:dyDescent="0.2"/>
  <cols>
    <col min="1" max="1" width="20.1640625" customWidth="1"/>
    <col min="2" max="13" width="10.83203125" customWidth="1"/>
  </cols>
  <sheetData>
    <row r="1" spans="1:15" x14ac:dyDescent="0.2">
      <c r="A1" t="s">
        <v>6</v>
      </c>
      <c r="B1" s="4">
        <v>1</v>
      </c>
      <c r="C1" s="4">
        <f>B1*C2</f>
        <v>10</v>
      </c>
      <c r="D1" s="4">
        <f t="shared" ref="D1:H1" si="0">C1*D2</f>
        <v>200</v>
      </c>
      <c r="E1" s="4">
        <f t="shared" si="0"/>
        <v>4000</v>
      </c>
      <c r="F1" s="4">
        <f t="shared" si="0"/>
        <v>80000</v>
      </c>
      <c r="G1" s="4">
        <f t="shared" si="0"/>
        <v>800000</v>
      </c>
      <c r="H1" s="4">
        <f t="shared" si="0"/>
        <v>8000000</v>
      </c>
      <c r="I1" s="8"/>
      <c r="J1" s="8"/>
      <c r="K1" s="8"/>
      <c r="L1" s="8"/>
      <c r="M1" s="9"/>
    </row>
    <row r="2" spans="1:15" x14ac:dyDescent="0.2">
      <c r="A2" t="s">
        <v>5</v>
      </c>
      <c r="B2" s="4"/>
      <c r="C2" s="6">
        <v>10</v>
      </c>
      <c r="D2" s="6">
        <v>20</v>
      </c>
      <c r="E2" s="6">
        <v>20</v>
      </c>
      <c r="F2" s="6">
        <v>20</v>
      </c>
      <c r="G2" s="6">
        <v>10</v>
      </c>
      <c r="H2" s="6">
        <v>10</v>
      </c>
      <c r="I2" s="8"/>
      <c r="J2" s="8"/>
      <c r="K2" s="8"/>
      <c r="L2" s="8"/>
      <c r="M2" s="9"/>
    </row>
    <row r="3" spans="1:15" x14ac:dyDescent="0.2">
      <c r="A3" t="s">
        <v>7</v>
      </c>
      <c r="B3" s="7"/>
      <c r="C3" s="7"/>
      <c r="D3" s="7"/>
      <c r="E3" s="7"/>
      <c r="F3" s="12"/>
      <c r="G3" s="12"/>
      <c r="H3" s="12"/>
      <c r="I3" s="3" t="s">
        <v>19</v>
      </c>
      <c r="J3" s="7"/>
      <c r="K3" s="7"/>
      <c r="L3" s="7"/>
      <c r="M3" s="7"/>
    </row>
    <row r="4" spans="1:15" x14ac:dyDescent="0.2">
      <c r="A4" t="s">
        <v>8</v>
      </c>
      <c r="B4" s="7"/>
      <c r="C4" s="7"/>
      <c r="D4" s="7"/>
      <c r="E4" s="7"/>
      <c r="F4" s="12"/>
      <c r="G4" s="12"/>
      <c r="H4" s="12"/>
      <c r="I4" s="3" t="s">
        <v>0</v>
      </c>
      <c r="J4" s="7"/>
      <c r="K4" s="7"/>
      <c r="L4" s="7"/>
      <c r="M4" s="7"/>
    </row>
    <row r="5" spans="1:15" x14ac:dyDescent="0.2">
      <c r="A5" t="s">
        <v>9</v>
      </c>
      <c r="B5" s="7"/>
      <c r="C5" s="7"/>
      <c r="D5" s="7"/>
      <c r="E5" s="7"/>
      <c r="F5" s="12"/>
      <c r="G5" s="12"/>
      <c r="H5" s="12"/>
      <c r="I5" s="7"/>
      <c r="J5" s="7"/>
      <c r="K5" s="7"/>
      <c r="L5" s="7"/>
      <c r="M5" s="7"/>
      <c r="O5" s="3"/>
    </row>
    <row r="6" spans="1:15" x14ac:dyDescent="0.2">
      <c r="A6" t="s">
        <v>10</v>
      </c>
      <c r="B6" s="7"/>
      <c r="C6" s="7"/>
      <c r="D6" s="7"/>
      <c r="E6" s="7"/>
      <c r="F6" s="12"/>
      <c r="G6" s="12"/>
      <c r="H6" s="12"/>
      <c r="I6" s="7"/>
      <c r="J6" s="7"/>
      <c r="K6" s="7"/>
      <c r="L6" s="7"/>
      <c r="M6" s="7"/>
      <c r="O6" s="3"/>
    </row>
    <row r="7" spans="1:15" x14ac:dyDescent="0.2">
      <c r="A7" t="s">
        <v>11</v>
      </c>
      <c r="B7" s="7"/>
      <c r="C7" s="7"/>
      <c r="D7" s="7"/>
      <c r="E7" s="7"/>
      <c r="F7" s="12"/>
      <c r="G7" s="12"/>
      <c r="H7" s="12"/>
      <c r="I7" s="7"/>
      <c r="J7" s="7"/>
      <c r="K7" s="7"/>
      <c r="L7" s="7"/>
      <c r="M7" s="7"/>
      <c r="O7" s="3"/>
    </row>
    <row r="8" spans="1:15" x14ac:dyDescent="0.2">
      <c r="A8" t="s">
        <v>12</v>
      </c>
      <c r="B8" s="7"/>
      <c r="C8" s="7"/>
      <c r="D8" s="7"/>
      <c r="E8" s="7"/>
      <c r="F8" s="12"/>
      <c r="G8" s="12"/>
      <c r="H8" s="12"/>
      <c r="I8" s="7"/>
      <c r="J8" s="7"/>
      <c r="K8" s="7"/>
      <c r="L8" s="7"/>
      <c r="M8" s="7"/>
      <c r="O8" s="3"/>
    </row>
    <row r="9" spans="1:15" x14ac:dyDescent="0.2">
      <c r="A9" t="s">
        <v>13</v>
      </c>
      <c r="B9" s="7"/>
      <c r="C9" s="7"/>
      <c r="D9" s="7"/>
      <c r="E9" s="7"/>
      <c r="F9" s="12"/>
      <c r="G9" s="12"/>
      <c r="H9" s="12"/>
      <c r="I9" s="7"/>
      <c r="J9" s="7"/>
      <c r="K9" s="7"/>
      <c r="L9" s="7"/>
      <c r="M9" s="7"/>
      <c r="O9" s="3"/>
    </row>
    <row r="10" spans="1:15" x14ac:dyDescent="0.2">
      <c r="A10" t="s">
        <v>14</v>
      </c>
      <c r="B10" s="7"/>
      <c r="C10" s="7"/>
      <c r="D10" s="7"/>
      <c r="E10" s="7"/>
      <c r="F10" s="12"/>
      <c r="G10" s="12"/>
      <c r="H10" s="12"/>
      <c r="I10" s="7"/>
      <c r="J10" s="7"/>
      <c r="K10" s="7"/>
      <c r="L10" s="7"/>
      <c r="M10" s="7"/>
      <c r="O10" s="3"/>
    </row>
    <row r="11" spans="1:15" x14ac:dyDescent="0.2">
      <c r="A11" t="s">
        <v>15</v>
      </c>
      <c r="B11" s="7"/>
      <c r="C11" s="7"/>
      <c r="D11" s="7"/>
      <c r="E11" s="7"/>
      <c r="F11" s="12"/>
      <c r="G11" s="12"/>
      <c r="H11" s="12"/>
      <c r="I11" s="7"/>
      <c r="J11" s="7"/>
      <c r="K11" s="7"/>
      <c r="L11" s="7"/>
      <c r="M11" s="7"/>
    </row>
    <row r="12" spans="1:15" x14ac:dyDescent="0.2">
      <c r="A12" t="s">
        <v>16</v>
      </c>
      <c r="B12" s="7"/>
      <c r="C12" s="7"/>
      <c r="D12" s="7"/>
      <c r="E12" s="7"/>
      <c r="F12" s="12"/>
      <c r="G12" s="12"/>
      <c r="H12" s="12"/>
      <c r="I12" s="7"/>
      <c r="J12" s="7"/>
      <c r="K12" s="7"/>
      <c r="L12" s="7"/>
      <c r="M12" s="7"/>
      <c r="O12" s="2"/>
    </row>
    <row r="13" spans="1:15" x14ac:dyDescent="0.2">
      <c r="A13" t="s">
        <v>17</v>
      </c>
      <c r="B13" s="7"/>
      <c r="C13" s="7"/>
      <c r="D13" s="7"/>
      <c r="E13" s="7"/>
      <c r="F13" s="12"/>
      <c r="G13" s="12"/>
      <c r="H13" s="12"/>
      <c r="I13" s="7"/>
      <c r="J13" s="7"/>
      <c r="K13" s="7"/>
      <c r="L13" s="7"/>
      <c r="M13" s="7"/>
    </row>
    <row r="14" spans="1:15" x14ac:dyDescent="0.2">
      <c r="A14" t="s">
        <v>18</v>
      </c>
      <c r="B14" s="7"/>
      <c r="C14" s="7"/>
      <c r="D14" s="7"/>
      <c r="E14" s="7"/>
      <c r="F14" s="12"/>
      <c r="G14" s="12"/>
      <c r="H14" s="12"/>
      <c r="I14" s="7"/>
      <c r="J14" s="7"/>
      <c r="K14" s="7"/>
      <c r="L14" s="7"/>
      <c r="M14" s="7"/>
      <c r="O14" s="2"/>
    </row>
    <row r="15" spans="1:15" x14ac:dyDescent="0.2">
      <c r="A15" t="s">
        <v>20</v>
      </c>
      <c r="B15" s="10"/>
      <c r="C15" s="10"/>
      <c r="D15" s="10"/>
      <c r="E15" s="10"/>
      <c r="F15" s="5" t="str">
        <f t="shared" ref="F15:H15" si="1">IF(COUNTA(F3:F14)&gt;0,AVERAGE(F3:F14),"---")</f>
        <v>---</v>
      </c>
      <c r="G15" s="5" t="str">
        <f t="shared" si="1"/>
        <v>---</v>
      </c>
      <c r="H15" s="5" t="str">
        <f t="shared" si="1"/>
        <v>---</v>
      </c>
      <c r="I15" s="10"/>
      <c r="J15" s="10"/>
      <c r="K15" s="10"/>
      <c r="L15" s="10"/>
      <c r="M15" s="10"/>
    </row>
    <row r="16" spans="1:15" x14ac:dyDescent="0.2">
      <c r="A16" t="s">
        <v>21</v>
      </c>
      <c r="B16" s="10"/>
      <c r="C16" s="10"/>
      <c r="D16" s="10"/>
      <c r="E16" s="10"/>
      <c r="F16" s="5" t="str">
        <f t="shared" ref="F16:H16" si="2">IF(COUNTA(F3:F14)&gt;0,STDEV(F3:F14),"---")</f>
        <v>---</v>
      </c>
      <c r="G16" s="5" t="str">
        <f t="shared" si="2"/>
        <v>---</v>
      </c>
      <c r="H16" s="5" t="str">
        <f t="shared" si="2"/>
        <v>---</v>
      </c>
      <c r="I16" s="10"/>
      <c r="J16" s="10"/>
      <c r="K16" s="10"/>
      <c r="L16" s="10"/>
      <c r="M16" s="10"/>
    </row>
    <row r="17" spans="1:17" x14ac:dyDescent="0.2">
      <c r="A17" t="s">
        <v>22</v>
      </c>
      <c r="B17" s="10"/>
      <c r="C17" s="10"/>
      <c r="D17" s="10"/>
      <c r="E17" s="10"/>
      <c r="F17" s="5" t="str">
        <f>IF(ISNUMBER(F15),F15*F1,"---")</f>
        <v>---</v>
      </c>
      <c r="G17" s="5" t="str">
        <f>IF(ISNUMBER(G15),G15*G1,"---")</f>
        <v>---</v>
      </c>
      <c r="H17" s="5" t="str">
        <f>IF(ISNUMBER(H15),H15*H1,"---")</f>
        <v>---</v>
      </c>
      <c r="I17" s="10"/>
      <c r="J17" s="10"/>
      <c r="K17" s="10"/>
      <c r="L17" s="10"/>
      <c r="M17" s="7"/>
    </row>
    <row r="18" spans="1:17" x14ac:dyDescent="0.2">
      <c r="A18" t="s">
        <v>23</v>
      </c>
      <c r="B18" s="11" t="str">
        <f>IF(COUNT(F17:H17),AVERAGE(F17:H17),"---")</f>
        <v>---</v>
      </c>
    </row>
    <row r="21" spans="1:17" x14ac:dyDescent="0.2">
      <c r="H21" s="3" t="s">
        <v>1</v>
      </c>
    </row>
    <row r="22" spans="1:17" x14ac:dyDescent="0.2">
      <c r="H22" s="3" t="s">
        <v>2</v>
      </c>
    </row>
    <row r="23" spans="1:17" x14ac:dyDescent="0.2">
      <c r="H23" s="3" t="s">
        <v>3</v>
      </c>
    </row>
    <row r="24" spans="1:17" x14ac:dyDescent="0.2">
      <c r="H24" s="3" t="s">
        <v>4</v>
      </c>
    </row>
    <row r="25" spans="1:17" x14ac:dyDescent="0.2">
      <c r="Q25" s="3"/>
    </row>
    <row r="43" spans="2:8" x14ac:dyDescent="0.2">
      <c r="B43" s="1"/>
      <c r="D43" s="1"/>
      <c r="E43" s="1"/>
      <c r="F43" s="1"/>
      <c r="G43" s="1"/>
      <c r="H43" s="1"/>
    </row>
  </sheetData>
  <pageMargins left="0.7" right="0.7" top="0.75" bottom="0.75" header="0.3" footer="0.3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CFU standard curve</vt:lpstr>
    </vt:vector>
  </TitlesOfParts>
  <Company>Imperial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Dwijayanti, Ari</dc:creator>
  <cp:lastModifiedBy>Jacob Beal</cp:lastModifiedBy>
  <dcterms:created xsi:type="dcterms:W3CDTF">2016-05-08T16:01:08Z</dcterms:created>
  <dcterms:modified xsi:type="dcterms:W3CDTF">2019-05-07T19:45:24Z</dcterms:modified>
</cp:coreProperties>
</file>